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610" windowHeight="9975"/>
  </bookViews>
  <sheets>
    <sheet name="Exec Status Summary" sheetId="1" r:id="rId1"/>
    <sheet name="SIM Budget Summary Chart" sheetId="4" r:id="rId2"/>
    <sheet name="Budget Summary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12" i="2" l="1"/>
  <c r="J7" i="2"/>
  <c r="E7" i="2"/>
  <c r="E6" i="2"/>
  <c r="E5" i="2"/>
  <c r="E4" i="2"/>
  <c r="D8" i="2"/>
  <c r="E8" i="2" s="1"/>
  <c r="C8" i="2"/>
</calcChain>
</file>

<file path=xl/sharedStrings.xml><?xml version="1.0" encoding="utf-8"?>
<sst xmlns="http://schemas.openxmlformats.org/spreadsheetml/2006/main" count="89" uniqueCount="85">
  <si>
    <t>Planning Phase Accomplishments</t>
  </si>
  <si>
    <t>Operational Plan Approval</t>
  </si>
  <si>
    <t>Executive Level Program Plan Development</t>
  </si>
  <si>
    <t>Governance, including Subcommittees, established</t>
  </si>
  <si>
    <t>Established scope of work</t>
  </si>
  <si>
    <t>Finalized PR subcommittee</t>
  </si>
  <si>
    <t>MHMC ramp up of staffing to begin SIM testing and development</t>
  </si>
  <si>
    <t>Initial convening of ACI/PTE workgroups</t>
  </si>
  <si>
    <t>Detailed work plan developed</t>
  </si>
  <si>
    <t>Plan developed to launch and lead the Service Delivery Reform Subcommittee</t>
  </si>
  <si>
    <t>Established advance infrastructure</t>
  </si>
  <si>
    <t>Finalized DI subcommittee</t>
  </si>
  <si>
    <t>HIN ramp up of staffing to begin SIM testing and development</t>
  </si>
  <si>
    <t xml:space="preserve">Testing Phase Quarterly Goals </t>
  </si>
  <si>
    <t>Hiring additional SIM resources</t>
  </si>
  <si>
    <t>Budget Finalization</t>
  </si>
  <si>
    <t>Year 1 contract finalization</t>
  </si>
  <si>
    <t>Program Plan Synchronization</t>
  </si>
  <si>
    <t>Reporting Process Finalization</t>
  </si>
  <si>
    <t>SIM Metric Development</t>
  </si>
  <si>
    <t>Execute DUA’s w/ MaineCare</t>
  </si>
  <si>
    <t>SOW between MHDO/MHDS</t>
  </si>
  <si>
    <t>Onboard staff for data activities</t>
  </si>
  <si>
    <t xml:space="preserve">Reconvene Healthcare Cost Workgroup and convene new Behavioral Healthcare Cost Workgroup </t>
  </si>
  <si>
    <t>Identify metrics for public reporting through the work of the PTE Workgroups</t>
  </si>
  <si>
    <t>Define and adopt ACO standards</t>
  </si>
  <si>
    <t xml:space="preserve">Id BH clinical consultant </t>
  </si>
  <si>
    <t>Dev VBID and PR media campaign</t>
  </si>
  <si>
    <t>Provide practice reporting to PCPs</t>
  </si>
  <si>
    <t>Id PCP interested in claims portals</t>
  </si>
  <si>
    <t>Begin Patient Exp of Care Reports</t>
  </si>
  <si>
    <t>Est Health Home Learning Collaborative infrastructure</t>
  </si>
  <si>
    <t>Launch and manage HH Cmn Plan</t>
  </si>
  <si>
    <t>Launch and Manage HH Education Plan</t>
  </si>
  <si>
    <t>Launch and Manage HH Data Mnmt Plan</t>
  </si>
  <si>
    <t>Assess NCQA status of HH Practices</t>
  </si>
  <si>
    <t>Clarifiy MaineCare requs for measure reporting</t>
  </si>
  <si>
    <t>Est participation requirements</t>
  </si>
  <si>
    <t>Ensure CCT connection</t>
  </si>
  <si>
    <t>Clinical Dashboard: Meet with stakeholders to confirm analytics</t>
  </si>
  <si>
    <t>MaineCare Discrete Medication Data Capture</t>
  </si>
  <si>
    <t>Begin Blue Button Pilot Implementation</t>
  </si>
  <si>
    <t>Begin Providing HIE access to BH Providers</t>
  </si>
  <si>
    <t>HIT/HIE Adoption Incentives Awardees determined</t>
  </si>
  <si>
    <t>Challenge in building metric consensus</t>
  </si>
  <si>
    <t>Lack of confidence in dependencies</t>
  </si>
  <si>
    <t xml:space="preserve">Begin building and testing MaineCare ED notificaitons </t>
  </si>
  <si>
    <t>SIM Program</t>
  </si>
  <si>
    <t>Payment Reform</t>
  </si>
  <si>
    <t>Delivery System Reform</t>
  </si>
  <si>
    <t>Data Infrastructure</t>
  </si>
  <si>
    <t>Evaluation</t>
  </si>
  <si>
    <t>Develop Evaluation RFP</t>
  </si>
  <si>
    <t>Launch RFP and contract with evaluation contractor</t>
  </si>
  <si>
    <t>Outlook  (Green, Yellow, Red)</t>
  </si>
  <si>
    <t>Degree of complexity</t>
  </si>
  <si>
    <t>7/1/13 - 9/30/13</t>
  </si>
  <si>
    <t>10/1 /13 –  12/31/13</t>
  </si>
  <si>
    <t>SIM Domain</t>
  </si>
  <si>
    <t>Time Period</t>
  </si>
  <si>
    <t>State</t>
  </si>
  <si>
    <t>MHMC</t>
  </si>
  <si>
    <t>HIN</t>
  </si>
  <si>
    <t xml:space="preserve">QC </t>
  </si>
  <si>
    <t>Budget for Period</t>
  </si>
  <si>
    <t>Spent</t>
  </si>
  <si>
    <t>Remaining</t>
  </si>
  <si>
    <t>Total</t>
  </si>
  <si>
    <t>Begin Behavioral Health Home Implemenation</t>
  </si>
  <si>
    <t>Community Implementation</t>
  </si>
  <si>
    <t xml:space="preserve">Begin Accountable Care </t>
  </si>
  <si>
    <t>Continue Accountable Care</t>
  </si>
  <si>
    <t>Implementation</t>
  </si>
  <si>
    <t>Provider Portal</t>
  </si>
  <si>
    <t>Progress on CMS</t>
  </si>
  <si>
    <t>Draft MaineCare</t>
  </si>
  <si>
    <t>Rule for Behavioral Homes</t>
  </si>
  <si>
    <t>SPA Approval for BHH and ACC</t>
  </si>
  <si>
    <t>Execute NDP State Capacity Assessment</t>
  </si>
  <si>
    <t>Continue Behavioral</t>
  </si>
  <si>
    <t xml:space="preserve"> Health Home </t>
  </si>
  <si>
    <t>Release ACC</t>
  </si>
  <si>
    <t>RFA and select applicants</t>
  </si>
  <si>
    <t>Health Hom Enrollment</t>
  </si>
  <si>
    <t xml:space="preserve">Develop Behavioral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</si>
</sst>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/>
    </xf>
    <xf numFmtId="0" fontId="2" fillId="3" borderId="3" xfId="0" applyFont="1" applyFill="1" applyBorder="1"/>
    <xf numFmtId="0" fontId="0" fillId="3" borderId="5" xfId="0" applyFill="1" applyBorder="1"/>
    <xf numFmtId="0" fontId="0" fillId="3" borderId="2" xfId="0" applyFill="1" applyBorder="1"/>
    <xf numFmtId="0" fontId="2" fillId="0" borderId="1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wrapText="1"/>
    </xf>
    <xf numFmtId="0" fontId="0" fillId="3" borderId="5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0" fillId="2" borderId="4" xfId="0" applyFill="1" applyBorder="1" applyAlignment="1">
      <alignment horizontal="center" vertical="top" wrapText="1"/>
    </xf>
    <xf numFmtId="0" fontId="0" fillId="5" borderId="4" xfId="0" applyFill="1" applyBorder="1"/>
    <xf numFmtId="0" fontId="0" fillId="5" borderId="9" xfId="0" applyFill="1" applyBorder="1"/>
    <xf numFmtId="0" fontId="0" fillId="5" borderId="9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3" borderId="13" xfId="0" applyFill="1" applyBorder="1"/>
    <xf numFmtId="0" fontId="0" fillId="3" borderId="1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4" xfId="0" applyFill="1" applyBorder="1"/>
    <xf numFmtId="0" fontId="0" fillId="0" borderId="3" xfId="0" applyFill="1" applyBorder="1" applyAlignment="1">
      <alignment wrapText="1"/>
    </xf>
    <xf numFmtId="0" fontId="0" fillId="0" borderId="0" xfId="0" applyFill="1"/>
    <xf numFmtId="0" fontId="0" fillId="0" borderId="7" xfId="0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6" borderId="15" xfId="0" applyFill="1" applyBorder="1" applyAlignment="1">
      <alignment horizontal="right" wrapText="1"/>
    </xf>
    <xf numFmtId="0" fontId="0" fillId="6" borderId="16" xfId="0" applyFill="1" applyBorder="1" applyAlignment="1">
      <alignment horizontal="left" wrapText="1"/>
    </xf>
    <xf numFmtId="0" fontId="0" fillId="3" borderId="7" xfId="0" applyFill="1" applyBorder="1" applyAlignment="1">
      <alignment vertical="top"/>
    </xf>
    <xf numFmtId="0" fontId="0" fillId="6" borderId="16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6" borderId="7" xfId="0" applyFill="1" applyBorder="1" applyAlignment="1">
      <alignment vertical="top" wrapText="1"/>
    </xf>
    <xf numFmtId="0" fontId="0" fillId="0" borderId="4" xfId="0" applyFill="1" applyBorder="1" applyAlignment="1">
      <alignment horizontal="right" wrapText="1"/>
    </xf>
    <xf numFmtId="0" fontId="0" fillId="0" borderId="9" xfId="0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3" borderId="14" xfId="0" applyFill="1" applyBorder="1"/>
    <xf numFmtId="0" fontId="0" fillId="3" borderId="1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3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1">
    <cellStyle name="Normal" xfId="0" builtinId="0"/>
  </cellStyles>
  <dxfs count="3">
    <dxf>
      <border diagonalUp="0" diagonalDown="0">
        <left style="thick">
          <color auto="1"/>
        </left>
        <right style="thick">
          <color auto="1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63718517244626"/>
          <c:y val="0.15476131511048541"/>
          <c:w val="0.67340449838465977"/>
          <c:h val="0.748560798350110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'Budget Summary'!$C$3</c:f>
              <c:strCache>
                <c:ptCount val="1"/>
                <c:pt idx="0">
                  <c:v>Budget for Period</c:v>
                </c:pt>
              </c:strCache>
            </c:strRef>
          </c:tx>
          <c:invertIfNegative val="0"/>
          <c:cat>
            <c:strRef>
              <c:f>'Budget Summary'!$B$4:$B$8</c:f>
              <c:strCache>
                <c:ptCount val="5"/>
                <c:pt idx="0">
                  <c:v>State</c:v>
                </c:pt>
                <c:pt idx="1">
                  <c:v>MHMC</c:v>
                </c:pt>
                <c:pt idx="2">
                  <c:v>QC </c:v>
                </c:pt>
                <c:pt idx="3">
                  <c:v>HIN</c:v>
                </c:pt>
                <c:pt idx="4">
                  <c:v>Total</c:v>
                </c:pt>
              </c:strCache>
            </c:strRef>
          </c:cat>
          <c:val>
            <c:numRef>
              <c:f>'Budget Summary'!$C$4:$C$8</c:f>
              <c:numCache>
                <c:formatCode>General</c:formatCode>
                <c:ptCount val="5"/>
                <c:pt idx="0">
                  <c:v>266824</c:v>
                </c:pt>
                <c:pt idx="1">
                  <c:v>980360</c:v>
                </c:pt>
                <c:pt idx="2">
                  <c:v>171671</c:v>
                </c:pt>
                <c:pt idx="3">
                  <c:v>863335</c:v>
                </c:pt>
                <c:pt idx="4">
                  <c:v>2282190</c:v>
                </c:pt>
              </c:numCache>
            </c:numRef>
          </c:val>
        </c:ser>
        <c:ser>
          <c:idx val="1"/>
          <c:order val="1"/>
          <c:tx>
            <c:strRef>
              <c:f>'Budget Summary'!$D$3</c:f>
              <c:strCache>
                <c:ptCount val="1"/>
                <c:pt idx="0">
                  <c:v>Spent</c:v>
                </c:pt>
              </c:strCache>
            </c:strRef>
          </c:tx>
          <c:invertIfNegative val="0"/>
          <c:cat>
            <c:strRef>
              <c:f>'Budget Summary'!$B$4:$B$8</c:f>
              <c:strCache>
                <c:ptCount val="5"/>
                <c:pt idx="0">
                  <c:v>State</c:v>
                </c:pt>
                <c:pt idx="1">
                  <c:v>MHMC</c:v>
                </c:pt>
                <c:pt idx="2">
                  <c:v>QC </c:v>
                </c:pt>
                <c:pt idx="3">
                  <c:v>HIN</c:v>
                </c:pt>
                <c:pt idx="4">
                  <c:v>Total</c:v>
                </c:pt>
              </c:strCache>
            </c:strRef>
          </c:cat>
          <c:val>
            <c:numRef>
              <c:f>'Budget Summary'!$D$4:$D$8</c:f>
              <c:numCache>
                <c:formatCode>General</c:formatCode>
                <c:ptCount val="5"/>
                <c:pt idx="0">
                  <c:v>167966</c:v>
                </c:pt>
                <c:pt idx="1">
                  <c:v>980360</c:v>
                </c:pt>
                <c:pt idx="2">
                  <c:v>142883</c:v>
                </c:pt>
                <c:pt idx="3">
                  <c:v>863335</c:v>
                </c:pt>
                <c:pt idx="4">
                  <c:v>2154544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927744"/>
        <c:axId val="167257216"/>
        <c:axId val="0"/>
      </c:bar3DChart>
      <c:catAx>
        <c:axId val="1669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257216"/>
        <c:crosses val="autoZero"/>
        <c:auto val="1"/>
        <c:lblAlgn val="ctr"/>
        <c:lblOffset val="100"/>
        <c:noMultiLvlLbl val="0"/>
      </c:catAx>
      <c:valAx>
        <c:axId val="16725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92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pageSetup orientation="landscape" horizontalDpi="4294967292" r:id="rId1"/>
  <headerFooter>
    <oddHeader xml:space="preserve">&amp;CMaine State Innovation Model Budget Summary
Implementation Period 
April, 1 2013 - Sept 30, 2013
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989094" cy="62745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F28" totalsRowShown="0" headerRowDxfId="2">
  <autoFilter ref="A2:F28"/>
  <tableColumns count="6">
    <tableColumn id="1" name="Time Period"/>
    <tableColumn id="2" name="SIM Program"/>
    <tableColumn id="3" name="Payment Reform" dataDxfId="1"/>
    <tableColumn id="4" name="Delivery System Reform"/>
    <tableColumn id="5" name="Data Infrastructure"/>
    <tableColumn id="6" name="Evalu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showWhiteSpace="0" view="pageLayout" zoomScaleNormal="100" workbookViewId="0">
      <selection activeCell="G26" sqref="G26"/>
    </sheetView>
  </sheetViews>
  <sheetFormatPr defaultRowHeight="15" x14ac:dyDescent="0.25"/>
  <cols>
    <col min="1" max="1" width="39.5703125" customWidth="1"/>
    <col min="2" max="2" width="29.85546875" customWidth="1"/>
    <col min="3" max="3" width="31.7109375" style="1" customWidth="1"/>
    <col min="4" max="4" width="30.85546875" customWidth="1"/>
    <col min="5" max="6" width="27.85546875" customWidth="1"/>
    <col min="7" max="7" width="26.42578125" customWidth="1"/>
  </cols>
  <sheetData>
    <row r="1" spans="1:7" ht="26.25" x14ac:dyDescent="0.4">
      <c r="B1" s="56" t="s">
        <v>58</v>
      </c>
      <c r="C1" s="57"/>
      <c r="D1" s="57"/>
      <c r="E1" s="57"/>
      <c r="F1" s="57"/>
      <c r="G1" s="58"/>
    </row>
    <row r="2" spans="1:7" ht="15.75" thickBot="1" x14ac:dyDescent="0.3">
      <c r="A2" s="22" t="s">
        <v>59</v>
      </c>
      <c r="B2" s="22" t="s">
        <v>47</v>
      </c>
      <c r="C2" s="23" t="s">
        <v>48</v>
      </c>
      <c r="D2" s="22" t="s">
        <v>49</v>
      </c>
      <c r="E2" s="22" t="s">
        <v>50</v>
      </c>
      <c r="F2" s="27" t="s">
        <v>51</v>
      </c>
    </row>
    <row r="3" spans="1:7" ht="20.25" thickTop="1" thickBot="1" x14ac:dyDescent="0.35">
      <c r="A3" s="15" t="s">
        <v>0</v>
      </c>
      <c r="B3" s="4" t="s">
        <v>1</v>
      </c>
      <c r="C3" s="4" t="s">
        <v>4</v>
      </c>
      <c r="D3" s="4" t="s">
        <v>8</v>
      </c>
      <c r="E3" s="20" t="s">
        <v>4</v>
      </c>
      <c r="F3" s="4" t="s">
        <v>52</v>
      </c>
    </row>
    <row r="4" spans="1:7" ht="47.25" thickTop="1" thickBot="1" x14ac:dyDescent="0.35">
      <c r="A4" s="25" t="s">
        <v>56</v>
      </c>
      <c r="B4" s="4" t="s">
        <v>2</v>
      </c>
      <c r="C4" s="4" t="s">
        <v>5</v>
      </c>
      <c r="D4" s="4" t="s">
        <v>9</v>
      </c>
      <c r="E4" s="8" t="s">
        <v>11</v>
      </c>
      <c r="F4" s="16"/>
    </row>
    <row r="5" spans="1:7" ht="46.5" thickTop="1" thickBot="1" x14ac:dyDescent="0.3">
      <c r="A5" s="16"/>
      <c r="B5" s="4" t="s">
        <v>3</v>
      </c>
      <c r="C5" s="5" t="s">
        <v>6</v>
      </c>
      <c r="D5" s="5" t="s">
        <v>10</v>
      </c>
      <c r="E5" s="20" t="s">
        <v>12</v>
      </c>
      <c r="F5" s="16"/>
    </row>
    <row r="6" spans="1:7" ht="31.5" thickTop="1" thickBot="1" x14ac:dyDescent="0.3">
      <c r="A6" s="33"/>
      <c r="B6" s="37"/>
      <c r="C6" s="38" t="s">
        <v>7</v>
      </c>
      <c r="D6" s="39"/>
      <c r="E6" s="3"/>
      <c r="F6" s="34"/>
    </row>
    <row r="7" spans="1:7" ht="16.5" thickTop="1" thickBot="1" x14ac:dyDescent="0.3">
      <c r="A7" s="33"/>
      <c r="B7" s="53"/>
      <c r="C7" s="42" t="s">
        <v>70</v>
      </c>
      <c r="D7" s="43" t="s">
        <v>69</v>
      </c>
      <c r="E7" s="3"/>
      <c r="F7" s="3"/>
    </row>
    <row r="8" spans="1:7" ht="31.5" thickTop="1" thickBot="1" x14ac:dyDescent="0.3">
      <c r="A8" s="33"/>
      <c r="B8" s="2"/>
      <c r="C8" s="20"/>
      <c r="D8" s="41" t="s">
        <v>68</v>
      </c>
      <c r="E8" s="40"/>
      <c r="F8" s="21"/>
    </row>
    <row r="9" spans="1:7" ht="16.5" thickTop="1" thickBot="1" x14ac:dyDescent="0.3">
      <c r="A9" s="29"/>
      <c r="B9" s="30"/>
      <c r="C9" s="31"/>
      <c r="D9" s="30"/>
      <c r="E9" s="31"/>
      <c r="F9" s="32"/>
    </row>
    <row r="10" spans="1:7" ht="46.5" thickTop="1" thickBot="1" x14ac:dyDescent="0.3">
      <c r="A10" s="24" t="s">
        <v>13</v>
      </c>
      <c r="B10" s="19" t="s">
        <v>14</v>
      </c>
      <c r="C10" s="6" t="s">
        <v>20</v>
      </c>
      <c r="D10" s="13" t="s">
        <v>31</v>
      </c>
      <c r="E10" s="10" t="s">
        <v>39</v>
      </c>
      <c r="F10" s="6" t="s">
        <v>53</v>
      </c>
    </row>
    <row r="11" spans="1:7" ht="31.5" thickTop="1" thickBot="1" x14ac:dyDescent="0.35">
      <c r="A11" s="25" t="s">
        <v>57</v>
      </c>
      <c r="B11" s="14" t="s">
        <v>15</v>
      </c>
      <c r="C11" s="5" t="s">
        <v>21</v>
      </c>
      <c r="D11" s="13" t="s">
        <v>32</v>
      </c>
      <c r="E11" s="8" t="s">
        <v>40</v>
      </c>
      <c r="F11" s="21"/>
    </row>
    <row r="12" spans="1:7" ht="31.5" thickTop="1" thickBot="1" x14ac:dyDescent="0.3">
      <c r="A12" s="16"/>
      <c r="B12" s="14" t="s">
        <v>16</v>
      </c>
      <c r="C12" s="5" t="s">
        <v>22</v>
      </c>
      <c r="D12" s="12" t="s">
        <v>33</v>
      </c>
      <c r="E12" s="8" t="s">
        <v>41</v>
      </c>
      <c r="F12" s="21"/>
    </row>
    <row r="13" spans="1:7" ht="61.5" thickTop="1" thickBot="1" x14ac:dyDescent="0.3">
      <c r="A13" s="16"/>
      <c r="B13" s="14" t="s">
        <v>17</v>
      </c>
      <c r="C13" s="5" t="s">
        <v>23</v>
      </c>
      <c r="D13" s="12" t="s">
        <v>34</v>
      </c>
      <c r="E13" s="8" t="s">
        <v>42</v>
      </c>
      <c r="F13" s="21"/>
    </row>
    <row r="14" spans="1:7" ht="46.5" thickTop="1" thickBot="1" x14ac:dyDescent="0.3">
      <c r="A14" s="16"/>
      <c r="B14" s="14" t="s">
        <v>18</v>
      </c>
      <c r="C14" s="5" t="s">
        <v>24</v>
      </c>
      <c r="D14" s="12" t="s">
        <v>35</v>
      </c>
      <c r="E14" s="8" t="s">
        <v>43</v>
      </c>
      <c r="F14" s="21"/>
    </row>
    <row r="15" spans="1:7" ht="31.5" thickTop="1" thickBot="1" x14ac:dyDescent="0.3">
      <c r="A15" s="16"/>
      <c r="B15" s="14" t="s">
        <v>19</v>
      </c>
      <c r="C15" s="5" t="s">
        <v>25</v>
      </c>
      <c r="D15" s="12" t="s">
        <v>36</v>
      </c>
      <c r="E15" s="8" t="s">
        <v>46</v>
      </c>
      <c r="F15" s="21"/>
    </row>
    <row r="16" spans="1:7" ht="16.5" thickTop="1" thickBot="1" x14ac:dyDescent="0.3">
      <c r="A16" s="16"/>
      <c r="B16" s="11"/>
      <c r="C16" s="5" t="s">
        <v>26</v>
      </c>
      <c r="D16" s="5" t="s">
        <v>37</v>
      </c>
      <c r="E16" s="9"/>
      <c r="F16" s="34"/>
    </row>
    <row r="17" spans="1:6" ht="16.5" thickTop="1" thickBot="1" x14ac:dyDescent="0.3">
      <c r="A17" s="16"/>
      <c r="B17" s="11"/>
      <c r="C17" s="5" t="s">
        <v>27</v>
      </c>
      <c r="D17" s="5" t="s">
        <v>38</v>
      </c>
      <c r="E17" s="9"/>
      <c r="F17" s="34"/>
    </row>
    <row r="18" spans="1:6" ht="16.5" thickTop="1" thickBot="1" x14ac:dyDescent="0.3">
      <c r="A18" s="16"/>
      <c r="B18" s="11"/>
      <c r="C18" s="5" t="s">
        <v>28</v>
      </c>
      <c r="D18" s="11"/>
      <c r="E18" s="9"/>
      <c r="F18" s="34"/>
    </row>
    <row r="19" spans="1:6" ht="16.5" thickTop="1" thickBot="1" x14ac:dyDescent="0.3">
      <c r="A19" s="16"/>
      <c r="B19" s="11"/>
      <c r="C19" s="5" t="s">
        <v>29</v>
      </c>
      <c r="D19" s="9"/>
      <c r="E19" s="9"/>
      <c r="F19" s="34"/>
    </row>
    <row r="20" spans="1:6" ht="16.5" thickTop="1" thickBot="1" x14ac:dyDescent="0.3">
      <c r="A20" s="17"/>
      <c r="B20" s="11"/>
      <c r="C20" s="7" t="s">
        <v>30</v>
      </c>
      <c r="D20" s="11"/>
      <c r="E20" s="9"/>
      <c r="F20" s="34"/>
    </row>
    <row r="21" spans="1:6" ht="16.5" thickTop="1" thickBot="1" x14ac:dyDescent="0.3">
      <c r="A21" s="17"/>
      <c r="B21" s="11"/>
      <c r="C21" s="36" t="s">
        <v>71</v>
      </c>
      <c r="D21" s="45" t="s">
        <v>69</v>
      </c>
      <c r="E21" s="9"/>
      <c r="F21" s="34"/>
    </row>
    <row r="22" spans="1:6" ht="16.5" thickTop="1" thickBot="1" x14ac:dyDescent="0.3">
      <c r="A22" s="17"/>
      <c r="B22" s="11"/>
      <c r="C22" s="48" t="s">
        <v>79</v>
      </c>
      <c r="D22" s="49" t="s">
        <v>80</v>
      </c>
      <c r="E22" s="50" t="s">
        <v>72</v>
      </c>
      <c r="F22" s="21"/>
    </row>
    <row r="23" spans="1:6" ht="16.5" thickTop="1" thickBot="1" x14ac:dyDescent="0.3">
      <c r="A23" s="17"/>
      <c r="B23" s="11"/>
      <c r="C23" s="42" t="s">
        <v>81</v>
      </c>
      <c r="D23" s="45" t="s">
        <v>82</v>
      </c>
      <c r="E23" s="51"/>
      <c r="F23" s="34"/>
    </row>
    <row r="24" spans="1:6" ht="16.5" thickTop="1" thickBot="1" x14ac:dyDescent="0.3">
      <c r="A24" s="17"/>
      <c r="B24" s="11"/>
      <c r="C24" s="48" t="s">
        <v>84</v>
      </c>
      <c r="D24" s="49" t="s">
        <v>83</v>
      </c>
      <c r="E24" s="50" t="s">
        <v>73</v>
      </c>
      <c r="F24" s="21"/>
    </row>
    <row r="25" spans="1:6" ht="16.5" thickTop="1" thickBot="1" x14ac:dyDescent="0.3">
      <c r="A25" s="17"/>
      <c r="B25" s="11"/>
      <c r="C25" s="35" t="s">
        <v>74</v>
      </c>
      <c r="D25" s="46" t="s">
        <v>77</v>
      </c>
      <c r="E25" s="47"/>
      <c r="F25" s="21"/>
    </row>
    <row r="26" spans="1:6" ht="16.5" thickTop="1" thickBot="1" x14ac:dyDescent="0.3">
      <c r="A26" s="17"/>
      <c r="B26" s="11"/>
      <c r="C26" s="35" t="s">
        <v>75</v>
      </c>
      <c r="D26" s="44" t="s">
        <v>76</v>
      </c>
      <c r="E26" s="54"/>
      <c r="F26" s="34"/>
    </row>
    <row r="27" spans="1:6" ht="31.5" thickTop="1" thickBot="1" x14ac:dyDescent="0.3">
      <c r="A27" s="17"/>
      <c r="B27" s="11"/>
      <c r="C27" s="34"/>
      <c r="D27" s="52" t="s">
        <v>78</v>
      </c>
      <c r="E27" s="55"/>
      <c r="F27" s="34"/>
    </row>
    <row r="28" spans="1:6" ht="30.75" customHeight="1" thickTop="1" thickBot="1" x14ac:dyDescent="0.3">
      <c r="A28" s="18" t="s">
        <v>54</v>
      </c>
      <c r="B28" s="26" t="s">
        <v>44</v>
      </c>
      <c r="C28" s="26" t="s">
        <v>45</v>
      </c>
      <c r="D28" s="26" t="s">
        <v>45</v>
      </c>
      <c r="E28" s="28" t="s">
        <v>45</v>
      </c>
      <c r="F28" s="26" t="s">
        <v>55</v>
      </c>
    </row>
    <row r="29" spans="1:6" ht="15.75" thickTop="1" x14ac:dyDescent="0.25"/>
  </sheetData>
  <mergeCells count="1">
    <mergeCell ref="B1:G1"/>
  </mergeCells>
  <pageMargins left="0.7" right="0.7" top="0.75" bottom="0.75" header="0.3" footer="0.3"/>
  <pageSetup paperSize="5" scale="70" orientation="landscape" horizontalDpi="1200" verticalDpi="1200" r:id="rId1"/>
  <headerFooter>
    <oddHeader>&amp;C&amp;"-,Bold"&amp;22Maine State Innovation Model Executive Status Report</oddHeader>
    <oddFooter>&amp;COctober, 2013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workbookViewId="0">
      <selection activeCell="B3" sqref="B3:D8"/>
    </sheetView>
  </sheetViews>
  <sheetFormatPr defaultRowHeight="15" x14ac:dyDescent="0.25"/>
  <cols>
    <col min="3" max="3" width="16.7109375" bestFit="1" customWidth="1"/>
    <col min="5" max="5" width="10.42578125" bestFit="1" customWidth="1"/>
  </cols>
  <sheetData>
    <row r="3" spans="2:10" x14ac:dyDescent="0.25">
      <c r="C3" t="s">
        <v>64</v>
      </c>
      <c r="D3" t="s">
        <v>65</v>
      </c>
      <c r="E3" t="s">
        <v>66</v>
      </c>
    </row>
    <row r="4" spans="2:10" x14ac:dyDescent="0.25">
      <c r="B4" t="s">
        <v>60</v>
      </c>
      <c r="C4">
        <v>266824</v>
      </c>
      <c r="D4">
        <v>167966</v>
      </c>
      <c r="E4">
        <f>C4-D4</f>
        <v>98858</v>
      </c>
      <c r="J4">
        <v>54119</v>
      </c>
    </row>
    <row r="5" spans="2:10" x14ac:dyDescent="0.25">
      <c r="B5" t="s">
        <v>61</v>
      </c>
      <c r="C5">
        <v>980360</v>
      </c>
      <c r="D5">
        <v>980360</v>
      </c>
      <c r="E5">
        <f t="shared" ref="E5:E8" si="0">C5-D5</f>
        <v>0</v>
      </c>
      <c r="J5">
        <v>41276</v>
      </c>
    </row>
    <row r="6" spans="2:10" x14ac:dyDescent="0.25">
      <c r="B6" t="s">
        <v>63</v>
      </c>
      <c r="C6">
        <v>171671</v>
      </c>
      <c r="D6">
        <v>142883</v>
      </c>
      <c r="E6">
        <f t="shared" si="0"/>
        <v>28788</v>
      </c>
      <c r="J6">
        <v>47488</v>
      </c>
    </row>
    <row r="7" spans="2:10" x14ac:dyDescent="0.25">
      <c r="B7" t="s">
        <v>62</v>
      </c>
      <c r="C7">
        <v>863335</v>
      </c>
      <c r="D7">
        <v>863335</v>
      </c>
      <c r="E7">
        <f t="shared" si="0"/>
        <v>0</v>
      </c>
      <c r="J7">
        <f>SUM(J4:J6)</f>
        <v>142883</v>
      </c>
    </row>
    <row r="8" spans="2:10" x14ac:dyDescent="0.25">
      <c r="B8" t="s">
        <v>67</v>
      </c>
      <c r="C8">
        <f>SUM(C4:C7)</f>
        <v>2282190</v>
      </c>
      <c r="D8">
        <f>SUM(D4:D7)</f>
        <v>2154544</v>
      </c>
      <c r="E8">
        <f t="shared" si="0"/>
        <v>127646</v>
      </c>
    </row>
    <row r="12" spans="2:10" x14ac:dyDescent="0.25">
      <c r="D12">
        <f>E8/C8</f>
        <v>5.5931364172132909E-2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Exec Status Summary</vt:lpstr>
      <vt:lpstr>Budget Summary</vt:lpstr>
      <vt:lpstr>Sheet3</vt:lpstr>
      <vt:lpstr>SIM Budget Summary Chart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Chenard, Randal</dc:creator>
  <cp:lastModifiedBy>michael.morin</cp:lastModifiedBy>
  <cp:lastPrinted>2013-10-27T19:29:20Z</cp:lastPrinted>
  <dcterms:created xsi:type="dcterms:W3CDTF">2013-10-25T16:20:57Z</dcterms:created>
  <dcterms:modified xsi:type="dcterms:W3CDTF">2013-10-28T16:20:04Z</dcterms:modified>
</cp:coreProperties>
</file>